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Spring 2026\"/>
    </mc:Choice>
  </mc:AlternateContent>
  <xr:revisionPtr revIDLastSave="0" documentId="13_ncr:1_{D3AD7851-982E-4201-A081-B362A2BAB1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P 2026 RO DNP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D21" i="2"/>
  <c r="I21" i="2"/>
  <c r="J21" i="2"/>
  <c r="K21" i="2"/>
  <c r="L21" i="2"/>
  <c r="M21" i="2"/>
  <c r="B21" i="2"/>
  <c r="I20" i="2"/>
  <c r="H20" i="2"/>
  <c r="H21" i="2" s="1"/>
  <c r="G20" i="2"/>
  <c r="G21" i="2" s="1"/>
  <c r="F20" i="2"/>
  <c r="F21" i="2" s="1"/>
  <c r="E20" i="2"/>
  <c r="E21" i="2" s="1"/>
  <c r="D20" i="2"/>
  <c r="C20" i="2"/>
  <c r="C13" i="2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<sst xmlns="http://schemas.openxmlformats.org/spreadsheetml/2006/main" count="33" uniqueCount="33">
  <si>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</si>
  <si>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</si>
  <si>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</si>
  <si>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</si>
  <si>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</si>
  <si>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</si>
  <si>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</si>
  <si>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</si>
  <si>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</si>
  <si>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</si>
  <si>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</si>
  <si>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</si>
  <si>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</si>
  <si>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</si>
  <si>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</si>
  <si>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</si>
  <si>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</si>
  <si>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</si>
  <si>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</si>
  <si>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</si>
  <si>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</si>
  <si>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</si>
  <si>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</si>
  <si>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</si>
  <si>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</si>
  <si>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</si>
  <si>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</si>
  <si>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</si>
  <si>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</si>
  <si>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</si>
  <si>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Nursing Practice</t>
  </si>
  <si>
    <t>Wellness Fee</t>
  </si>
  <si>
    <t>Resident Online Nursing Practice Tuition and Fee Billing Rates: 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</si>
</sst>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5" xfId="1" applyNumberFormat="1" applyFont="1" applyFill="1" applyBorder="1" applyAlignment="1">
      <alignment vertical="center"/>
    </xf>
    <xf numFmtId="164" fontId="3" fillId="0" borderId="9" xfId="1" applyNumberFormat="1" applyFont="1" applyFill="1" applyBorder="1" applyAlignment="1">
      <alignment vertical="center"/>
    </xf>
    <xf numFmtId="164" fontId="3" fillId="0" borderId="10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N17" sqref="N1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6" t="s">
        <v>0</v>
      </c>
      <c r="B8" s="17">
        <v>1068</v>
      </c>
      <c r="C8" s="17">
        <f t="shared" ref="C8" si="0">SUM(B8*2)</f>
        <v>2136</v>
      </c>
      <c r="D8" s="17">
        <f t="shared" ref="D8" si="1">SUM(B8*3)</f>
        <v>3204</v>
      </c>
      <c r="E8" s="17">
        <f t="shared" ref="E8" si="2">SUM(B8*4)</f>
        <v>4272</v>
      </c>
      <c r="F8" s="17">
        <f t="shared" ref="F8" si="3">SUM(B8*5)</f>
        <v>5340</v>
      </c>
      <c r="G8" s="17">
        <f t="shared" ref="G8" si="4">SUM(B8*6)</f>
        <v>6408</v>
      </c>
      <c r="H8" s="17">
        <f t="shared" ref="H8" si="5">SUM(B8*7)</f>
        <v>7476</v>
      </c>
      <c r="I8" s="17">
        <f t="shared" ref="I8" si="6">SUM(B8*8)</f>
        <v>8544</v>
      </c>
      <c r="J8" s="17">
        <f t="shared" ref="J8" si="7">SUM(B8*9)</f>
        <v>9612</v>
      </c>
      <c r="K8" s="17">
        <f t="shared" ref="K8" si="8">SUM(B8*10)</f>
        <v>10680</v>
      </c>
      <c r="L8" s="17">
        <f t="shared" ref="L8" si="9">SUM(B8*11)</f>
        <v>11748</v>
      </c>
      <c r="M8" s="18">
        <v>12810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9" t="s">
        <v>28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5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5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5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v>4.16</v>
      </c>
      <c r="D12" s="13">
        <v>6.24</v>
      </c>
      <c r="E12" s="13">
        <v>8.32</v>
      </c>
      <c r="F12" s="13">
        <v>10.4</v>
      </c>
      <c r="G12" s="13">
        <v>12.48</v>
      </c>
      <c r="H12" s="13">
        <v>14.56</v>
      </c>
      <c r="I12" s="13"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5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2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24">
        <v>438.92</v>
      </c>
      <c r="K17" s="24">
        <v>438.92</v>
      </c>
      <c r="L17" s="24">
        <v>438.92</v>
      </c>
      <c r="M17" s="24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2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2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20" t="s">
        <v>31</v>
      </c>
      <c r="B20" s="21">
        <v>0</v>
      </c>
      <c r="C20" s="21">
        <f>B20*2</f>
        <v>0</v>
      </c>
      <c r="D20" s="21">
        <f>B20*3</f>
        <v>0</v>
      </c>
      <c r="E20" s="21">
        <f>B20*4</f>
        <v>0</v>
      </c>
      <c r="F20" s="21">
        <f>B20*5</f>
        <v>0</v>
      </c>
      <c r="G20" s="21">
        <f>B20*6</f>
        <v>0</v>
      </c>
      <c r="H20" s="21">
        <f>B20*7</f>
        <v>0</v>
      </c>
      <c r="I20" s="21">
        <f>B20*8</f>
        <v>0</v>
      </c>
      <c r="J20" s="21">
        <v>0</v>
      </c>
      <c r="K20" s="21">
        <v>0</v>
      </c>
      <c r="L20" s="21">
        <v>0</v>
      </c>
      <c r="M20" s="25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22" t="s">
        <v>8</v>
      </c>
      <c r="B21" s="23">
        <f>SUM(B8:B20)</f>
        <v>1234.1599999999999</v>
      </c>
      <c r="C21" s="23">
        <f t="shared" ref="C21:M21" si="21">SUM(C8:C20)</f>
        <v>2378.3199999999997</v>
      </c>
      <c r="D21" s="23">
        <f t="shared" si="21"/>
        <v>3522.4799999999996</v>
      </c>
      <c r="E21" s="23">
        <f t="shared" si="21"/>
        <v>4666.6399999999994</v>
      </c>
      <c r="F21" s="23">
        <f t="shared" si="21"/>
        <v>5810.7999999999993</v>
      </c>
      <c r="G21" s="23">
        <f t="shared" si="21"/>
        <v>6954.9599999999991</v>
      </c>
      <c r="H21" s="23">
        <f t="shared" si="21"/>
        <v>8099.1200000000008</v>
      </c>
      <c r="I21" s="23">
        <f t="shared" si="21"/>
        <v>9243.2799999999988</v>
      </c>
      <c r="J21" s="23">
        <f t="shared" si="21"/>
        <v>10615.92</v>
      </c>
      <c r="K21" s="23">
        <f t="shared" si="21"/>
        <v>11683.92</v>
      </c>
      <c r="L21" s="23">
        <f t="shared" si="21"/>
        <v>12751.92</v>
      </c>
      <c r="M21" s="23">
        <f t="shared" si="21"/>
        <v>13813.92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pGpIHHtpqeHNqvSDjlJx0nuYAiYfpevShFG2AR80R0lg9JL7CTl47oVDIKonTKGHV2+TVxd7+AHFMB7gaKniCg==" saltValue="XATYbrt0QsxTmgO7fB/yNw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2026 RO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2026 RO DNP Tuition and Fee Billing Rates</dc:title>
  <dc:subject>Listing of graduate tuition and fees for the spring 2017 semester</dc:subject>
  <dc:creator>UB Student Accounts</dc:creator>
  <cp:keywords>tuition,fees,DNP tuition, DNP fees</cp:keywords>
  <cp:lastModifiedBy>Laura Stevens</cp:lastModifiedBy>
  <cp:lastPrinted>2019-05-21T14:58:12Z</cp:lastPrinted>
  <dcterms:created xsi:type="dcterms:W3CDTF">2016-06-06T21:02:30Z</dcterms:created>
  <dcterms:modified xsi:type="dcterms:W3CDTF">2025-10-13T19:14:13Z</dcterms:modified>
  <cp:category>tuition</cp:category>
</cp:coreProperties>
</file>